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asz.zamojski\Desktop\Formularze ofertowe 2025\"/>
    </mc:Choice>
  </mc:AlternateContent>
  <bookViews>
    <workbookView xWindow="0" yWindow="0" windowWidth="28800" windowHeight="11580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109" i="1"/>
  <c r="F108" i="1"/>
  <c r="L106" i="1"/>
  <c r="K106" i="1"/>
  <c r="I106" i="1"/>
  <c r="L105" i="1"/>
  <c r="K105" i="1"/>
  <c r="I105" i="1"/>
  <c r="L104" i="1"/>
  <c r="K104" i="1"/>
  <c r="I104" i="1"/>
  <c r="L103" i="1"/>
  <c r="K103" i="1"/>
  <c r="I103" i="1"/>
  <c r="L102" i="1"/>
  <c r="K102" i="1"/>
  <c r="I102" i="1"/>
  <c r="L101" i="1"/>
  <c r="K101" i="1"/>
  <c r="I101" i="1"/>
  <c r="L100" i="1"/>
  <c r="K100" i="1"/>
  <c r="I100" i="1"/>
  <c r="L99" i="1"/>
  <c r="K99" i="1"/>
  <c r="I99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<sst xmlns="http://schemas.openxmlformats.org/spreadsheetml/2006/main" count="327" uniqueCount="209">
  <si>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</si>
  <si>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</si>
  <si>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</si>
  <si>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</si>
  <si>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</si>
  <si>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</si>
  <si>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</si>
  <si>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</si>
  <si>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</si>
  <si>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</si>
  <si>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</si>
  <si>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</si>
  <si>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</si>
  <si>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</si>
  <si>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</si>
  <si>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9</t>
  </si>
  <si>
    <t>REM SZLZN</t>
  </si>
  <si>
    <t>Naprawa szlaku operacyjnego w warunkach nizinnych</t>
  </si>
  <si>
    <t>M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</si>
  <si>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</si>
  <si>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</si>
  <si>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</si>
  <si>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</si>
  <si>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14</t>
  </si>
  <si>
    <t>PORZ MECH</t>
  </si>
  <si>
    <t>Mechaniczne wywożenie pozostałości drzewnych (ciągnikiem)</t>
  </si>
  <si>
    <t>M3P</t>
  </si>
  <si>
    <t xml:space="preserve"> 18</t>
  </si>
  <si>
    <t>PORZ-STOS</t>
  </si>
  <si>
    <t>Wynoszenie i układanie pozostałości w stosy niewymiarowe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</si>
  <si>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</si>
  <si>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</si>
  <si>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</si>
  <si>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</si>
  <si>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</si>
  <si>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</si>
  <si>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</si>
  <si>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</si>
  <si>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</si>
  <si>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 xml:space="preserve"> 24</t>
  </si>
  <si>
    <t>PPOD N</t>
  </si>
  <si>
    <t>Wyniesienie wyciętych podszytów (teren równy lub falisty)</t>
  </si>
  <si>
    <t xml:space="preserve"> 39</t>
  </si>
  <si>
    <t>ROZDR-PP</t>
  </si>
  <si>
    <t>Rozdrabnianie pozostałości drzewnych na całej powierzchni bez mieszania z glebą</t>
  </si>
  <si>
    <t xml:space="preserve"> 47</t>
  </si>
  <si>
    <t>OPR-UC</t>
  </si>
  <si>
    <t>Opryskiwanie upraw opryskiwaczem - ciągnikowym (nie dotyczy szkółek)</t>
  </si>
  <si>
    <t xml:space="preserve"> 48</t>
  </si>
  <si>
    <t>OPR-PSPAL</t>
  </si>
  <si>
    <t>Opryski środkami ochrony roślin opryskiwaczem plecakowym z napędem spalinowym</t>
  </si>
  <si>
    <t xml:space="preserve"> 59</t>
  </si>
  <si>
    <t>WYK-TAL40</t>
  </si>
  <si>
    <t>Zdarcie pokrywy na talerzach 40 cm x 40 cm</t>
  </si>
  <si>
    <t>TSZT</t>
  </si>
  <si>
    <t xml:space="preserve"> 60</t>
  </si>
  <si>
    <t>WYK-TAL60</t>
  </si>
  <si>
    <t>Zdarcie pokrywy na talerzach 60 cm x 60 cm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</si>
  <si>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</si>
  <si>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</si>
  <si>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</si>
  <si>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</si>
  <si>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</si>
  <si>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</si>
  <si>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</si>
  <si>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 xml:space="preserve"> 75</t>
  </si>
  <si>
    <t>WYK-PASCP</t>
  </si>
  <si>
    <t>Wyorywanie bruzd pługiem leśnym pod okapem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</si>
  <si>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</si>
  <si>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</si>
  <si>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</si>
  <si>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</si>
  <si>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</si>
  <si>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</si>
  <si>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 xml:space="preserve"> 89</t>
  </si>
  <si>
    <t>SPUL-BC</t>
  </si>
  <si>
    <t>Spulchnianie gleby w bruzdach pogłębiaczem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</si>
  <si>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</si>
  <si>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</si>
  <si>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</si>
  <si>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</si>
  <si>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</si>
  <si>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</si>
  <si>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</si>
  <si>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</si>
  <si>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</si>
  <si>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</si>
  <si>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</si>
  <si>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</si>
  <si>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120</t>
  </si>
  <si>
    <t>MOT-TAL</t>
  </si>
  <si>
    <t>Zniszczenie chwastów (zmotyczenie) wokół sadzonek na talerzach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</si>
  <si>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</si>
  <si>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</si>
  <si>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</si>
  <si>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</si>
  <si>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</si>
  <si>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</si>
  <si>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</si>
  <si>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</si>
  <si>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</si>
  <si>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</si>
  <si>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</si>
  <si>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</si>
  <si>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</si>
  <si>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</si>
  <si>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</si>
  <si>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</si>
  <si>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</si>
  <si>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</si>
  <si>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</si>
  <si>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</si>
  <si>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</si>
  <si>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</si>
  <si>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</si>
  <si>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</si>
  <si>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</si>
  <si>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</si>
  <si>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</si>
  <si>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</si>
  <si>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</si>
  <si>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154</t>
  </si>
  <si>
    <t>PUŁF</t>
  </si>
  <si>
    <t>Wykładanie lub zdejmowanie pułapek feromonowych na szkodniki wtórne</t>
  </si>
  <si>
    <t>SZT</t>
  </si>
  <si>
    <t>155</t>
  </si>
  <si>
    <t>PUŁ-RYJ</t>
  </si>
  <si>
    <t>Wykładanie pułapek na ryjkowce - dołki chwytne, wałki itp.</t>
  </si>
  <si>
    <t>161</t>
  </si>
  <si>
    <t>SZUK-OWA2</t>
  </si>
  <si>
    <t>Próbne poszukiwania owadów w ściole metodą dwóch drzew próbnych</t>
  </si>
  <si>
    <t>162</t>
  </si>
  <si>
    <t>ZW-ZRĘB</t>
  </si>
  <si>
    <t>Zwalczanie mechaniczne szkodników wtórnych poprzez zrębkowanie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</si>
  <si>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</si>
  <si>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</si>
  <si>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</si>
  <si>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</si>
  <si>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</si>
  <si>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</si>
  <si>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</si>
  <si>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</si>
  <si>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</si>
  <si>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</si>
  <si>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</si>
  <si>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</si>
  <si>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329</t>
  </si>
  <si>
    <t>ŻEL-1</t>
  </si>
  <si>
    <t>Żelowanie 1-latek</t>
  </si>
  <si>
    <t>330</t>
  </si>
  <si>
    <t>ŻEL-2</t>
  </si>
  <si>
    <t>Żelowanie 2-latek</t>
  </si>
  <si>
    <t>331</t>
  </si>
  <si>
    <t>ŻEL-IL</t>
  </si>
  <si>
    <t>Żelowanie sadzonek pozostałych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</si>
  <si>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</si>
  <si>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</si>
  <si>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</si>
  <si>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</si>
  <si>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</si>
  <si>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</si>
  <si>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</si>
  <si>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</si>
  <si>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</si>
  <si>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</si>
  <si>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</si>
  <si>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</si>
  <si>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</si>
  <si>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</si>
  <si>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</si>
  <si>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</si>
  <si>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</si>
  <si>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</si>
  <si>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</si>
  <si>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</si>
  <si>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</si>
  <si>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</si>
  <si>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</si>
  <si>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</si>
  <si>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</si>
  <si>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</si>
  <si>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</si>
  <si>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</si>
  <si>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</si>
  <si>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</si>
  <si>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</si>
  <si>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</si>
  <si>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</si>
  <si>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Żołędowo</t>
  </si>
  <si>
    <t xml:space="preserve">86-031 Osielsko; Parkowa ;4a                   </t>
  </si>
  <si>
    <t>Odpowiadając na ogłoszenie o przetargu nieograniczonym na „Wykonywanie usług z zakresu gospodarki leśnej na terenie Nadleśnictwa Żołędowo w roku 2025''  składamy niniejszym ofertę na pakiet 05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</si>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</sst>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47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8" t="s">
        <v>182</v>
      </c>
      <c r="J2" s="38"/>
      <c r="K2" s="38"/>
      <c r="L2" s="38"/>
      <c r="M2" s="38"/>
      <c r="N2" s="38"/>
      <c r="O2" s="38"/>
    </row>
    <row r="3" spans="2:15" s="1" customFormat="1" ht="28.7" customHeight="1" x14ac:dyDescent="0.2">
      <c r="B3" s="13"/>
      <c r="C3" s="13"/>
      <c r="D3" s="13"/>
      <c r="E3" s="13"/>
    </row>
    <row r="4" spans="2:15" s="1" customFormat="1" ht="2.65" customHeight="1" x14ac:dyDescent="0.2">
      <c r="B4" s="27"/>
      <c r="C4" s="27"/>
      <c r="D4" s="27"/>
    </row>
    <row r="5" spans="2:15" s="1" customFormat="1" ht="28.7" customHeight="1" x14ac:dyDescent="0.2">
      <c r="B5" s="13"/>
      <c r="C5" s="13"/>
      <c r="D5" s="13"/>
      <c r="E5" s="13"/>
    </row>
    <row r="6" spans="2:15" s="1" customFormat="1" ht="2.65" customHeight="1" x14ac:dyDescent="0.2">
      <c r="B6" s="27"/>
      <c r="C6" s="27"/>
      <c r="D6" s="27"/>
    </row>
    <row r="7" spans="2:15" s="1" customFormat="1" ht="28.7" customHeight="1" x14ac:dyDescent="0.2">
      <c r="B7" s="13"/>
      <c r="C7" s="13"/>
      <c r="D7" s="13"/>
      <c r="E7" s="13"/>
    </row>
    <row r="8" spans="2:15" s="1" customFormat="1" ht="5.25" customHeight="1" x14ac:dyDescent="0.2">
      <c r="B8" s="27"/>
      <c r="C8" s="27"/>
      <c r="D8" s="27"/>
    </row>
    <row r="9" spans="2:15" s="1" customFormat="1" ht="4.3499999999999996" customHeight="1" x14ac:dyDescent="0.2"/>
    <row r="10" spans="2:15" s="1" customFormat="1" ht="6.95" customHeight="1" x14ac:dyDescent="0.2">
      <c r="B10" s="14" t="s">
        <v>183</v>
      </c>
      <c r="C10" s="14"/>
      <c r="D10" s="14"/>
    </row>
    <row r="11" spans="2:15" s="1" customFormat="1" ht="12.2" customHeight="1" x14ac:dyDescent="0.2">
      <c r="B11" s="14"/>
      <c r="C11" s="14"/>
      <c r="D11" s="14"/>
      <c r="G11" s="36" t="s">
        <v>184</v>
      </c>
      <c r="H11" s="36"/>
      <c r="I11" s="36"/>
      <c r="J11" s="36"/>
      <c r="K11" s="36"/>
      <c r="L11" s="36"/>
      <c r="M11" s="36"/>
      <c r="N11" s="36"/>
    </row>
    <row r="12" spans="2:15" s="1" customFormat="1" ht="7.9" customHeight="1" x14ac:dyDescent="0.2">
      <c r="G12" s="36"/>
      <c r="H12" s="36"/>
      <c r="I12" s="36"/>
      <c r="J12" s="36"/>
      <c r="K12" s="36"/>
      <c r="L12" s="36"/>
      <c r="M12" s="36"/>
      <c r="N12" s="36"/>
    </row>
    <row r="13" spans="2:15" s="1" customFormat="1" ht="20.25" customHeight="1" x14ac:dyDescent="0.2"/>
    <row r="14" spans="2:15" s="1" customFormat="1" ht="24" customHeight="1" x14ac:dyDescent="0.2">
      <c r="E14" s="28" t="s">
        <v>185</v>
      </c>
      <c r="F14" s="28"/>
      <c r="G14" s="28"/>
    </row>
    <row r="15" spans="2:15" s="1" customFormat="1" ht="43.15" customHeight="1" x14ac:dyDescent="0.2"/>
    <row r="16" spans="2:15" s="1" customFormat="1" ht="20.85" customHeight="1" x14ac:dyDescent="0.2">
      <c r="B16" s="12" t="s">
        <v>186</v>
      </c>
      <c r="C16" s="12"/>
      <c r="D16" s="12"/>
      <c r="E16" s="12"/>
      <c r="F16" s="12"/>
      <c r="G16" s="12"/>
      <c r="H16" s="12"/>
      <c r="I16" s="12"/>
    </row>
    <row r="17" spans="2:13" s="1" customFormat="1" ht="2.65" customHeight="1" x14ac:dyDescent="0.2"/>
    <row r="18" spans="2:13" s="1" customFormat="1" ht="20.85" customHeight="1" x14ac:dyDescent="0.2">
      <c r="B18" s="12" t="s">
        <v>187</v>
      </c>
      <c r="C18" s="12"/>
      <c r="D18" s="12"/>
      <c r="E18" s="12"/>
      <c r="F18" s="12"/>
      <c r="G18" s="12"/>
      <c r="H18" s="12"/>
      <c r="I18" s="12"/>
    </row>
    <row r="19" spans="2:13" s="1" customFormat="1" ht="2.65" customHeight="1" x14ac:dyDescent="0.2"/>
    <row r="20" spans="2:13" s="1" customFormat="1" ht="20.85" customHeight="1" x14ac:dyDescent="0.2">
      <c r="B20" s="12" t="s">
        <v>188</v>
      </c>
      <c r="C20" s="12"/>
      <c r="D20" s="12"/>
      <c r="E20" s="12"/>
      <c r="F20" s="12"/>
      <c r="G20" s="12"/>
      <c r="H20" s="12"/>
      <c r="I20" s="12"/>
    </row>
    <row r="21" spans="2:13" s="1" customFormat="1" ht="2.65" customHeight="1" x14ac:dyDescent="0.2"/>
    <row r="22" spans="2:13" s="1" customFormat="1" ht="20.85" customHeight="1" x14ac:dyDescent="0.2">
      <c r="B22" s="12" t="s">
        <v>189</v>
      </c>
      <c r="C22" s="12"/>
      <c r="D22" s="12"/>
      <c r="E22" s="12"/>
      <c r="F22" s="12"/>
      <c r="G22" s="12"/>
      <c r="H22" s="12"/>
      <c r="I22" s="12"/>
    </row>
    <row r="23" spans="2:13" s="1" customFormat="1" ht="34.700000000000003" customHeight="1" x14ac:dyDescent="0.2"/>
    <row r="24" spans="2:13" s="1" customFormat="1" ht="50.1" customHeight="1" x14ac:dyDescent="0.2">
      <c r="B24" s="24" t="s">
        <v>190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</row>
    <row r="25" spans="2:13" s="1" customFormat="1" ht="2.65" customHeight="1" x14ac:dyDescent="0.2"/>
    <row r="26" spans="2:13" s="1" customFormat="1" ht="50.1" customHeight="1" x14ac:dyDescent="0.2">
      <c r="B26" s="25" t="str">
        <f xml:space="preserve"> "1.  Za wykonanie przedmiotu zamówienia w tym Pakiecie oferujemy następujące wynagrodzenie brutto: " &amp; TEXT(F109,"#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191</v>
      </c>
      <c r="C29" s="12"/>
      <c r="D29" s="12"/>
      <c r="E29" s="12"/>
      <c r="F29" s="12"/>
      <c r="G29" s="12"/>
      <c r="H29" s="12"/>
      <c r="I29" s="12"/>
      <c r="J29" s="12"/>
      <c r="K29" s="1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9" t="s">
        <v>10</v>
      </c>
      <c r="M31" s="3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2478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20">
        <f>ROUND(I32+ K32,2)</f>
        <v>0</v>
      </c>
      <c r="M32" s="21"/>
    </row>
    <row r="33" spans="2:13" s="1" customFormat="1" ht="3.2" customHeight="1" x14ac:dyDescent="0.2"/>
    <row r="34" spans="2:13" s="1" customFormat="1" ht="18.2" customHeight="1" x14ac:dyDescent="0.2">
      <c r="B34" s="12" t="s">
        <v>192</v>
      </c>
      <c r="C34" s="12"/>
      <c r="D34" s="12"/>
      <c r="E34" s="12"/>
      <c r="F34" s="12"/>
      <c r="G34" s="12"/>
      <c r="H34" s="12"/>
      <c r="I34" s="12"/>
      <c r="J34" s="12"/>
      <c r="K34" s="12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9" t="s">
        <v>10</v>
      </c>
      <c r="M36" s="3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1986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20">
        <f>ROUND(I37+ K37,2)</f>
        <v>0</v>
      </c>
      <c r="M37" s="21"/>
    </row>
    <row r="38" spans="2:13" s="1" customFormat="1" ht="3.2" customHeight="1" x14ac:dyDescent="0.2"/>
    <row r="39" spans="2:13" s="1" customFormat="1" ht="18.2" customHeight="1" x14ac:dyDescent="0.2">
      <c r="B39" s="12" t="s">
        <v>193</v>
      </c>
      <c r="C39" s="12"/>
      <c r="D39" s="12"/>
      <c r="E39" s="12"/>
      <c r="F39" s="12"/>
      <c r="G39" s="12"/>
      <c r="H39" s="12"/>
      <c r="I39" s="12"/>
      <c r="J39" s="12"/>
      <c r="K39" s="12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9" t="s">
        <v>10</v>
      </c>
      <c r="M41" s="3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2975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20">
        <f>ROUND(I42+ K42,2)</f>
        <v>0</v>
      </c>
      <c r="M42" s="21"/>
    </row>
    <row r="43" spans="2:13" s="1" customFormat="1" ht="3.2" customHeight="1" x14ac:dyDescent="0.2"/>
    <row r="44" spans="2:13" s="1" customFormat="1" ht="18.2" customHeight="1" x14ac:dyDescent="0.2">
      <c r="B44" s="12" t="s">
        <v>194</v>
      </c>
      <c r="C44" s="12"/>
      <c r="D44" s="12"/>
      <c r="E44" s="12"/>
      <c r="F44" s="12"/>
      <c r="G44" s="12"/>
      <c r="H44" s="12"/>
      <c r="I44" s="12"/>
      <c r="J44" s="12"/>
      <c r="K44" s="12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9" t="s">
        <v>10</v>
      </c>
      <c r="M46" s="39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225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20">
        <f>ROUND(I47+ K47,2)</f>
        <v>0</v>
      </c>
      <c r="M47" s="21"/>
    </row>
    <row r="48" spans="2:13" s="1" customFormat="1" ht="3.2" customHeight="1" x14ac:dyDescent="0.2"/>
    <row r="49" spans="2:13" s="1" customFormat="1" ht="18.2" customHeight="1" x14ac:dyDescent="0.2">
      <c r="B49" s="12" t="s">
        <v>195</v>
      </c>
      <c r="C49" s="12"/>
      <c r="D49" s="12"/>
      <c r="E49" s="12"/>
      <c r="F49" s="12"/>
      <c r="G49" s="12"/>
      <c r="H49" s="12"/>
      <c r="I49" s="12"/>
      <c r="J49" s="12"/>
      <c r="K49" s="12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9" t="s">
        <v>10</v>
      </c>
      <c r="M51" s="39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750</v>
      </c>
      <c r="H52" s="11">
        <v>0</v>
      </c>
      <c r="I52" s="10">
        <f>ROUND(G52* H52,2)</f>
        <v>0</v>
      </c>
      <c r="J52" s="5">
        <v>8</v>
      </c>
      <c r="K52" s="10">
        <f>ROUND(I52* J52/100,2)</f>
        <v>0</v>
      </c>
      <c r="L52" s="20">
        <f>ROUND(I52+ K52,2)</f>
        <v>0</v>
      </c>
      <c r="M52" s="21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9" t="s">
        <v>10</v>
      </c>
      <c r="M54" s="39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1500</v>
      </c>
      <c r="H55" s="11">
        <v>0</v>
      </c>
      <c r="I55" s="10">
        <f t="shared" ref="I55:I86" si="0">ROUND(G55* H55,2)</f>
        <v>0</v>
      </c>
      <c r="J55" s="5">
        <v>23</v>
      </c>
      <c r="K55" s="10">
        <f t="shared" ref="K55:K86" si="1">ROUND(I55* J55/100,2)</f>
        <v>0</v>
      </c>
      <c r="L55" s="20">
        <f t="shared" ref="L55:L86" si="2">ROUND(I55+ K55,2)</f>
        <v>0</v>
      </c>
      <c r="M55" s="21"/>
    </row>
    <row r="56" spans="2:13" s="1" customFormat="1" ht="69.400000000000006" customHeight="1" x14ac:dyDescent="0.2">
      <c r="B56" s="5">
        <v>7</v>
      </c>
      <c r="C56" s="6" t="s">
        <v>19</v>
      </c>
      <c r="D56" s="6" t="s">
        <v>20</v>
      </c>
      <c r="E56" s="9" t="s">
        <v>21</v>
      </c>
      <c r="F56" s="6" t="s">
        <v>22</v>
      </c>
      <c r="G56" s="8">
        <v>1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20">
        <f t="shared" si="2"/>
        <v>0</v>
      </c>
      <c r="M56" s="21"/>
    </row>
    <row r="57" spans="2:13" s="1" customFormat="1" ht="28.7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26</v>
      </c>
      <c r="G57" s="8">
        <v>115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20">
        <f t="shared" si="2"/>
        <v>0</v>
      </c>
      <c r="M57" s="21"/>
    </row>
    <row r="58" spans="2:13" s="1" customFormat="1" ht="28.7" customHeight="1" x14ac:dyDescent="0.2">
      <c r="B58" s="5">
        <v>9</v>
      </c>
      <c r="C58" s="6" t="s">
        <v>27</v>
      </c>
      <c r="D58" s="6" t="s">
        <v>28</v>
      </c>
      <c r="E58" s="7" t="s">
        <v>29</v>
      </c>
      <c r="F58" s="6" t="s">
        <v>26</v>
      </c>
      <c r="G58" s="8">
        <v>50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20">
        <f t="shared" si="2"/>
        <v>0</v>
      </c>
      <c r="M58" s="21"/>
    </row>
    <row r="59" spans="2:13" s="1" customFormat="1" ht="19.7" customHeight="1" x14ac:dyDescent="0.2">
      <c r="B59" s="5">
        <v>10</v>
      </c>
      <c r="C59" s="6" t="s">
        <v>30</v>
      </c>
      <c r="D59" s="6" t="s">
        <v>31</v>
      </c>
      <c r="E59" s="7" t="s">
        <v>32</v>
      </c>
      <c r="F59" s="6" t="s">
        <v>26</v>
      </c>
      <c r="G59" s="8">
        <v>50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20">
        <f t="shared" si="2"/>
        <v>0</v>
      </c>
      <c r="M59" s="21"/>
    </row>
    <row r="60" spans="2:13" s="1" customFormat="1" ht="19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22</v>
      </c>
      <c r="G60" s="8">
        <v>10.56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20">
        <f t="shared" si="2"/>
        <v>0</v>
      </c>
      <c r="M60" s="21"/>
    </row>
    <row r="61" spans="2:13" s="1" customFormat="1" ht="38.85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22</v>
      </c>
      <c r="G61" s="8">
        <v>2.2799999999999998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20">
        <f t="shared" si="2"/>
        <v>0</v>
      </c>
      <c r="M61" s="21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22</v>
      </c>
      <c r="G62" s="8">
        <v>3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20">
        <f t="shared" si="2"/>
        <v>0</v>
      </c>
      <c r="M62" s="21"/>
    </row>
    <row r="63" spans="2:13" s="1" customFormat="1" ht="28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22</v>
      </c>
      <c r="G63" s="8">
        <v>18.440000000000001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20">
        <f t="shared" si="2"/>
        <v>0</v>
      </c>
      <c r="M63" s="21"/>
    </row>
    <row r="64" spans="2:13" s="1" customFormat="1" ht="28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22</v>
      </c>
      <c r="G64" s="8">
        <v>9.85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20">
        <f t="shared" si="2"/>
        <v>0</v>
      </c>
      <c r="M64" s="21"/>
    </row>
    <row r="65" spans="2:13" s="1" customFormat="1" ht="28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22</v>
      </c>
      <c r="G65" s="8">
        <v>7.52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20">
        <f t="shared" si="2"/>
        <v>0</v>
      </c>
      <c r="M65" s="21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54</v>
      </c>
      <c r="G66" s="8">
        <v>3.5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20">
        <f t="shared" si="2"/>
        <v>0</v>
      </c>
      <c r="M66" s="21"/>
    </row>
    <row r="67" spans="2:13" s="1" customFormat="1" ht="19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54</v>
      </c>
      <c r="G67" s="8">
        <v>6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20">
        <f t="shared" si="2"/>
        <v>0</v>
      </c>
      <c r="M67" s="21"/>
    </row>
    <row r="68" spans="2:13" s="1" customFormat="1" ht="19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54</v>
      </c>
      <c r="G68" s="8">
        <v>6.5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20">
        <f t="shared" si="2"/>
        <v>0</v>
      </c>
      <c r="M68" s="21"/>
    </row>
    <row r="69" spans="2:13" s="1" customFormat="1" ht="28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64</v>
      </c>
      <c r="G69" s="8">
        <v>7.85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20">
        <f t="shared" si="2"/>
        <v>0</v>
      </c>
      <c r="M69" s="21"/>
    </row>
    <row r="70" spans="2:13" s="1" customFormat="1" ht="19.7" customHeight="1" x14ac:dyDescent="0.2">
      <c r="B70" s="5">
        <v>21</v>
      </c>
      <c r="C70" s="6" t="s">
        <v>65</v>
      </c>
      <c r="D70" s="6" t="s">
        <v>66</v>
      </c>
      <c r="E70" s="7" t="s">
        <v>67</v>
      </c>
      <c r="F70" s="6" t="s">
        <v>64</v>
      </c>
      <c r="G70" s="8">
        <v>2.4500000000000002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20">
        <f t="shared" si="2"/>
        <v>0</v>
      </c>
      <c r="M70" s="21"/>
    </row>
    <row r="71" spans="2:13" s="1" customFormat="1" ht="28.7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64</v>
      </c>
      <c r="G71" s="8">
        <v>39.01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20">
        <f t="shared" si="2"/>
        <v>0</v>
      </c>
      <c r="M71" s="21"/>
    </row>
    <row r="72" spans="2:13" s="1" customFormat="1" ht="28.7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64</v>
      </c>
      <c r="G72" s="8">
        <v>28.29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20">
        <f t="shared" si="2"/>
        <v>0</v>
      </c>
      <c r="M72" s="21"/>
    </row>
    <row r="73" spans="2:13" s="1" customFormat="1" ht="19.7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64</v>
      </c>
      <c r="G73" s="8">
        <v>7.85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20">
        <f t="shared" si="2"/>
        <v>0</v>
      </c>
      <c r="M73" s="21"/>
    </row>
    <row r="74" spans="2:13" s="1" customFormat="1" ht="19.7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54</v>
      </c>
      <c r="G74" s="8">
        <v>1.4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20">
        <f t="shared" si="2"/>
        <v>0</v>
      </c>
      <c r="M74" s="21"/>
    </row>
    <row r="75" spans="2:13" s="1" customFormat="1" ht="19.7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54</v>
      </c>
      <c r="G75" s="8">
        <v>73.23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20">
        <f t="shared" si="2"/>
        <v>0</v>
      </c>
      <c r="M75" s="21"/>
    </row>
    <row r="76" spans="2:13" s="1" customFormat="1" ht="28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54</v>
      </c>
      <c r="G76" s="8">
        <v>3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20">
        <f t="shared" si="2"/>
        <v>0</v>
      </c>
      <c r="M76" s="21"/>
    </row>
    <row r="77" spans="2:13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54</v>
      </c>
      <c r="G77" s="8">
        <v>80.63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20">
        <f t="shared" si="2"/>
        <v>0</v>
      </c>
      <c r="M77" s="21"/>
    </row>
    <row r="78" spans="2:13" s="1" customFormat="1" ht="28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54</v>
      </c>
      <c r="G78" s="8">
        <v>5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20">
        <f t="shared" si="2"/>
        <v>0</v>
      </c>
      <c r="M78" s="21"/>
    </row>
    <row r="79" spans="2:13" s="1" customFormat="1" ht="28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22</v>
      </c>
      <c r="G79" s="8">
        <v>7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20">
        <f t="shared" si="2"/>
        <v>0</v>
      </c>
      <c r="M79" s="21"/>
    </row>
    <row r="80" spans="2:13" s="1" customFormat="1" ht="28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22</v>
      </c>
      <c r="G80" s="8">
        <v>14</v>
      </c>
      <c r="H80" s="11">
        <v>0</v>
      </c>
      <c r="I80" s="10">
        <f t="shared" si="0"/>
        <v>0</v>
      </c>
      <c r="J80" s="5">
        <v>8</v>
      </c>
      <c r="K80" s="10">
        <f t="shared" si="1"/>
        <v>0</v>
      </c>
      <c r="L80" s="20">
        <f t="shared" si="2"/>
        <v>0</v>
      </c>
      <c r="M80" s="21"/>
    </row>
    <row r="81" spans="2:13" s="1" customFormat="1" ht="28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22</v>
      </c>
      <c r="G81" s="8">
        <v>3</v>
      </c>
      <c r="H81" s="11">
        <v>0</v>
      </c>
      <c r="I81" s="10">
        <f t="shared" si="0"/>
        <v>0</v>
      </c>
      <c r="J81" s="5">
        <v>8</v>
      </c>
      <c r="K81" s="10">
        <f t="shared" si="1"/>
        <v>0</v>
      </c>
      <c r="L81" s="20">
        <f t="shared" si="2"/>
        <v>0</v>
      </c>
      <c r="M81" s="21"/>
    </row>
    <row r="82" spans="2:13" s="1" customFormat="1" ht="19.7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22</v>
      </c>
      <c r="G82" s="8">
        <v>12.86</v>
      </c>
      <c r="H82" s="11">
        <v>0</v>
      </c>
      <c r="I82" s="10">
        <f t="shared" si="0"/>
        <v>0</v>
      </c>
      <c r="J82" s="5">
        <v>8</v>
      </c>
      <c r="K82" s="10">
        <f t="shared" si="1"/>
        <v>0</v>
      </c>
      <c r="L82" s="20">
        <f t="shared" si="2"/>
        <v>0</v>
      </c>
      <c r="M82" s="21"/>
    </row>
    <row r="83" spans="2:13" s="1" customFormat="1" ht="19.7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22</v>
      </c>
      <c r="G83" s="8">
        <v>20.03</v>
      </c>
      <c r="H83" s="11">
        <v>0</v>
      </c>
      <c r="I83" s="10">
        <f t="shared" si="0"/>
        <v>0</v>
      </c>
      <c r="J83" s="5">
        <v>8</v>
      </c>
      <c r="K83" s="10">
        <f t="shared" si="1"/>
        <v>0</v>
      </c>
      <c r="L83" s="20">
        <f t="shared" si="2"/>
        <v>0</v>
      </c>
      <c r="M83" s="21"/>
    </row>
    <row r="84" spans="2:13" s="1" customFormat="1" ht="28.7" customHeight="1" x14ac:dyDescent="0.2">
      <c r="B84" s="5">
        <v>35</v>
      </c>
      <c r="C84" s="6" t="s">
        <v>107</v>
      </c>
      <c r="D84" s="6" t="s">
        <v>108</v>
      </c>
      <c r="E84" s="7" t="s">
        <v>109</v>
      </c>
      <c r="F84" s="6" t="s">
        <v>22</v>
      </c>
      <c r="G84" s="8">
        <v>5.12</v>
      </c>
      <c r="H84" s="11">
        <v>0</v>
      </c>
      <c r="I84" s="10">
        <f t="shared" si="0"/>
        <v>0</v>
      </c>
      <c r="J84" s="5">
        <v>8</v>
      </c>
      <c r="K84" s="10">
        <f t="shared" si="1"/>
        <v>0</v>
      </c>
      <c r="L84" s="20">
        <f t="shared" si="2"/>
        <v>0</v>
      </c>
      <c r="M84" s="21"/>
    </row>
    <row r="85" spans="2:13" s="1" customFormat="1" ht="19.7" customHeight="1" x14ac:dyDescent="0.2">
      <c r="B85" s="5">
        <v>36</v>
      </c>
      <c r="C85" s="6" t="s">
        <v>110</v>
      </c>
      <c r="D85" s="6" t="s">
        <v>111</v>
      </c>
      <c r="E85" s="7" t="s">
        <v>112</v>
      </c>
      <c r="F85" s="6" t="s">
        <v>113</v>
      </c>
      <c r="G85" s="8">
        <v>38</v>
      </c>
      <c r="H85" s="11">
        <v>0</v>
      </c>
      <c r="I85" s="10">
        <f t="shared" si="0"/>
        <v>0</v>
      </c>
      <c r="J85" s="5">
        <v>23</v>
      </c>
      <c r="K85" s="10">
        <f t="shared" si="1"/>
        <v>0</v>
      </c>
      <c r="L85" s="20">
        <f t="shared" si="2"/>
        <v>0</v>
      </c>
      <c r="M85" s="21"/>
    </row>
    <row r="86" spans="2:13" s="1" customFormat="1" ht="19.7" customHeight="1" x14ac:dyDescent="0.2">
      <c r="B86" s="5">
        <v>37</v>
      </c>
      <c r="C86" s="6" t="s">
        <v>114</v>
      </c>
      <c r="D86" s="6" t="s">
        <v>115</v>
      </c>
      <c r="E86" s="7" t="s">
        <v>116</v>
      </c>
      <c r="F86" s="6" t="s">
        <v>113</v>
      </c>
      <c r="G86" s="8">
        <v>21.62</v>
      </c>
      <c r="H86" s="11">
        <v>0</v>
      </c>
      <c r="I86" s="10">
        <f t="shared" si="0"/>
        <v>0</v>
      </c>
      <c r="J86" s="5">
        <v>23</v>
      </c>
      <c r="K86" s="10">
        <f t="shared" si="1"/>
        <v>0</v>
      </c>
      <c r="L86" s="20">
        <f t="shared" si="2"/>
        <v>0</v>
      </c>
      <c r="M86" s="21"/>
    </row>
    <row r="87" spans="2:13" s="1" customFormat="1" ht="19.7" customHeight="1" x14ac:dyDescent="0.2">
      <c r="B87" s="5">
        <v>38</v>
      </c>
      <c r="C87" s="6" t="s">
        <v>117</v>
      </c>
      <c r="D87" s="6" t="s">
        <v>118</v>
      </c>
      <c r="E87" s="7" t="s">
        <v>119</v>
      </c>
      <c r="F87" s="6" t="s">
        <v>120</v>
      </c>
      <c r="G87" s="8">
        <v>75</v>
      </c>
      <c r="H87" s="11">
        <v>0</v>
      </c>
      <c r="I87" s="10">
        <f t="shared" ref="I87:I118" si="3">ROUND(G87* H87,2)</f>
        <v>0</v>
      </c>
      <c r="J87" s="5">
        <v>23</v>
      </c>
      <c r="K87" s="10">
        <f t="shared" ref="K87:K118" si="4">ROUND(I87* J87/100,2)</f>
        <v>0</v>
      </c>
      <c r="L87" s="20">
        <f t="shared" ref="L87:L118" si="5">ROUND(I87+ K87,2)</f>
        <v>0</v>
      </c>
      <c r="M87" s="21"/>
    </row>
    <row r="88" spans="2:13" s="1" customFormat="1" ht="28.7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124</v>
      </c>
      <c r="G88" s="8">
        <v>24</v>
      </c>
      <c r="H88" s="11">
        <v>0</v>
      </c>
      <c r="I88" s="10">
        <f t="shared" si="3"/>
        <v>0</v>
      </c>
      <c r="J88" s="5">
        <v>8</v>
      </c>
      <c r="K88" s="10">
        <f t="shared" si="4"/>
        <v>0</v>
      </c>
      <c r="L88" s="20">
        <f t="shared" si="5"/>
        <v>0</v>
      </c>
      <c r="M88" s="21"/>
    </row>
    <row r="89" spans="2:13" s="1" customFormat="1" ht="19.7" customHeight="1" x14ac:dyDescent="0.2">
      <c r="B89" s="5">
        <v>40</v>
      </c>
      <c r="C89" s="6" t="s">
        <v>125</v>
      </c>
      <c r="D89" s="6" t="s">
        <v>126</v>
      </c>
      <c r="E89" s="7" t="s">
        <v>127</v>
      </c>
      <c r="F89" s="6" t="s">
        <v>124</v>
      </c>
      <c r="G89" s="8">
        <v>210</v>
      </c>
      <c r="H89" s="11">
        <v>0</v>
      </c>
      <c r="I89" s="10">
        <f t="shared" si="3"/>
        <v>0</v>
      </c>
      <c r="J89" s="5">
        <v>8</v>
      </c>
      <c r="K89" s="10">
        <f t="shared" si="4"/>
        <v>0</v>
      </c>
      <c r="L89" s="20">
        <f t="shared" si="5"/>
        <v>0</v>
      </c>
      <c r="M89" s="21"/>
    </row>
    <row r="90" spans="2:13" s="1" customFormat="1" ht="28.7" customHeight="1" x14ac:dyDescent="0.2">
      <c r="B90" s="5">
        <v>41</v>
      </c>
      <c r="C90" s="6" t="s">
        <v>128</v>
      </c>
      <c r="D90" s="6" t="s">
        <v>129</v>
      </c>
      <c r="E90" s="7" t="s">
        <v>130</v>
      </c>
      <c r="F90" s="6" t="s">
        <v>124</v>
      </c>
      <c r="G90" s="8">
        <v>9</v>
      </c>
      <c r="H90" s="11">
        <v>0</v>
      </c>
      <c r="I90" s="10">
        <f t="shared" si="3"/>
        <v>0</v>
      </c>
      <c r="J90" s="5">
        <v>8</v>
      </c>
      <c r="K90" s="10">
        <f t="shared" si="4"/>
        <v>0</v>
      </c>
      <c r="L90" s="20">
        <f t="shared" si="5"/>
        <v>0</v>
      </c>
      <c r="M90" s="21"/>
    </row>
    <row r="91" spans="2:13" s="1" customFormat="1" ht="28.7" customHeight="1" x14ac:dyDescent="0.2">
      <c r="B91" s="5">
        <v>42</v>
      </c>
      <c r="C91" s="6" t="s">
        <v>131</v>
      </c>
      <c r="D91" s="6" t="s">
        <v>132</v>
      </c>
      <c r="E91" s="7" t="s">
        <v>133</v>
      </c>
      <c r="F91" s="6" t="s">
        <v>14</v>
      </c>
      <c r="G91" s="8">
        <v>200</v>
      </c>
      <c r="H91" s="11">
        <v>0</v>
      </c>
      <c r="I91" s="10">
        <f t="shared" si="3"/>
        <v>0</v>
      </c>
      <c r="J91" s="5">
        <v>8</v>
      </c>
      <c r="K91" s="10">
        <f t="shared" si="4"/>
        <v>0</v>
      </c>
      <c r="L91" s="20">
        <f t="shared" si="5"/>
        <v>0</v>
      </c>
      <c r="M91" s="21"/>
    </row>
    <row r="92" spans="2:13" s="1" customFormat="1" ht="28.7" customHeight="1" x14ac:dyDescent="0.2">
      <c r="B92" s="5">
        <v>43</v>
      </c>
      <c r="C92" s="6" t="s">
        <v>134</v>
      </c>
      <c r="D92" s="6" t="s">
        <v>135</v>
      </c>
      <c r="E92" s="7" t="s">
        <v>136</v>
      </c>
      <c r="F92" s="6" t="s">
        <v>124</v>
      </c>
      <c r="G92" s="8">
        <v>5</v>
      </c>
      <c r="H92" s="11">
        <v>0</v>
      </c>
      <c r="I92" s="10">
        <f t="shared" si="3"/>
        <v>0</v>
      </c>
      <c r="J92" s="5">
        <v>8</v>
      </c>
      <c r="K92" s="10">
        <f t="shared" si="4"/>
        <v>0</v>
      </c>
      <c r="L92" s="20">
        <f t="shared" si="5"/>
        <v>0</v>
      </c>
      <c r="M92" s="21"/>
    </row>
    <row r="93" spans="2:13" s="1" customFormat="1" ht="28.7" customHeight="1" x14ac:dyDescent="0.2">
      <c r="B93" s="5">
        <v>44</v>
      </c>
      <c r="C93" s="6" t="s">
        <v>137</v>
      </c>
      <c r="D93" s="6" t="s">
        <v>138</v>
      </c>
      <c r="E93" s="7" t="s">
        <v>139</v>
      </c>
      <c r="F93" s="6" t="s">
        <v>124</v>
      </c>
      <c r="G93" s="8">
        <v>33</v>
      </c>
      <c r="H93" s="11">
        <v>0</v>
      </c>
      <c r="I93" s="10">
        <f t="shared" si="3"/>
        <v>0</v>
      </c>
      <c r="J93" s="5">
        <v>8</v>
      </c>
      <c r="K93" s="10">
        <f t="shared" si="4"/>
        <v>0</v>
      </c>
      <c r="L93" s="20">
        <f t="shared" si="5"/>
        <v>0</v>
      </c>
      <c r="M93" s="21"/>
    </row>
    <row r="94" spans="2:13" s="1" customFormat="1" ht="19.7" customHeight="1" x14ac:dyDescent="0.2">
      <c r="B94" s="5">
        <v>45</v>
      </c>
      <c r="C94" s="6" t="s">
        <v>140</v>
      </c>
      <c r="D94" s="6" t="s">
        <v>141</v>
      </c>
      <c r="E94" s="7" t="s">
        <v>142</v>
      </c>
      <c r="F94" s="6" t="s">
        <v>124</v>
      </c>
      <c r="G94" s="8">
        <v>37</v>
      </c>
      <c r="H94" s="11">
        <v>0</v>
      </c>
      <c r="I94" s="10">
        <f t="shared" si="3"/>
        <v>0</v>
      </c>
      <c r="J94" s="5">
        <v>8</v>
      </c>
      <c r="K94" s="10">
        <f t="shared" si="4"/>
        <v>0</v>
      </c>
      <c r="L94" s="20">
        <f t="shared" si="5"/>
        <v>0</v>
      </c>
      <c r="M94" s="21"/>
    </row>
    <row r="95" spans="2:13" s="1" customFormat="1" ht="19.7" customHeight="1" x14ac:dyDescent="0.2">
      <c r="B95" s="5">
        <v>46</v>
      </c>
      <c r="C95" s="6" t="s">
        <v>143</v>
      </c>
      <c r="D95" s="6" t="s">
        <v>144</v>
      </c>
      <c r="E95" s="7" t="s">
        <v>145</v>
      </c>
      <c r="F95" s="6" t="s">
        <v>22</v>
      </c>
      <c r="G95" s="8">
        <v>11.75</v>
      </c>
      <c r="H95" s="11">
        <v>0</v>
      </c>
      <c r="I95" s="10">
        <f t="shared" si="3"/>
        <v>0</v>
      </c>
      <c r="J95" s="5">
        <v>8</v>
      </c>
      <c r="K95" s="10">
        <f t="shared" si="4"/>
        <v>0</v>
      </c>
      <c r="L95" s="20">
        <f t="shared" si="5"/>
        <v>0</v>
      </c>
      <c r="M95" s="21"/>
    </row>
    <row r="96" spans="2:13" s="1" customFormat="1" ht="19.7" customHeight="1" x14ac:dyDescent="0.2">
      <c r="B96" s="5">
        <v>47</v>
      </c>
      <c r="C96" s="6" t="s">
        <v>146</v>
      </c>
      <c r="D96" s="6" t="s">
        <v>147</v>
      </c>
      <c r="E96" s="7" t="s">
        <v>148</v>
      </c>
      <c r="F96" s="6" t="s">
        <v>54</v>
      </c>
      <c r="G96" s="8">
        <v>1.4</v>
      </c>
      <c r="H96" s="11">
        <v>0</v>
      </c>
      <c r="I96" s="10">
        <f t="shared" si="3"/>
        <v>0</v>
      </c>
      <c r="J96" s="5">
        <v>8</v>
      </c>
      <c r="K96" s="10">
        <f t="shared" si="4"/>
        <v>0</v>
      </c>
      <c r="L96" s="20">
        <f t="shared" si="5"/>
        <v>0</v>
      </c>
      <c r="M96" s="21"/>
    </row>
    <row r="97" spans="2:14" s="1" customFormat="1" ht="19.7" customHeight="1" x14ac:dyDescent="0.2">
      <c r="B97" s="5">
        <v>48</v>
      </c>
      <c r="C97" s="6" t="s">
        <v>149</v>
      </c>
      <c r="D97" s="6" t="s">
        <v>150</v>
      </c>
      <c r="E97" s="7" t="s">
        <v>151</v>
      </c>
      <c r="F97" s="6" t="s">
        <v>54</v>
      </c>
      <c r="G97" s="8">
        <v>72.430000000000007</v>
      </c>
      <c r="H97" s="11">
        <v>0</v>
      </c>
      <c r="I97" s="10">
        <f t="shared" si="3"/>
        <v>0</v>
      </c>
      <c r="J97" s="5">
        <v>8</v>
      </c>
      <c r="K97" s="10">
        <f t="shared" si="4"/>
        <v>0</v>
      </c>
      <c r="L97" s="20">
        <f t="shared" si="5"/>
        <v>0</v>
      </c>
      <c r="M97" s="21"/>
    </row>
    <row r="98" spans="2:14" s="1" customFormat="1" ht="19.7" customHeight="1" x14ac:dyDescent="0.2">
      <c r="B98" s="5">
        <v>49</v>
      </c>
      <c r="C98" s="6" t="s">
        <v>152</v>
      </c>
      <c r="D98" s="6" t="s">
        <v>153</v>
      </c>
      <c r="E98" s="7" t="s">
        <v>154</v>
      </c>
      <c r="F98" s="6" t="s">
        <v>54</v>
      </c>
      <c r="G98" s="8">
        <v>0.3</v>
      </c>
      <c r="H98" s="11">
        <v>0</v>
      </c>
      <c r="I98" s="10">
        <f t="shared" si="3"/>
        <v>0</v>
      </c>
      <c r="J98" s="5">
        <v>8</v>
      </c>
      <c r="K98" s="10">
        <f t="shared" si="4"/>
        <v>0</v>
      </c>
      <c r="L98" s="20">
        <f t="shared" si="5"/>
        <v>0</v>
      </c>
      <c r="M98" s="21"/>
    </row>
    <row r="99" spans="2:14" s="1" customFormat="1" ht="19.7" customHeight="1" x14ac:dyDescent="0.2">
      <c r="B99" s="5">
        <v>50</v>
      </c>
      <c r="C99" s="6" t="s">
        <v>155</v>
      </c>
      <c r="D99" s="6" t="s">
        <v>156</v>
      </c>
      <c r="E99" s="7" t="s">
        <v>157</v>
      </c>
      <c r="F99" s="6" t="s">
        <v>120</v>
      </c>
      <c r="G99" s="8">
        <v>958</v>
      </c>
      <c r="H99" s="11">
        <v>0</v>
      </c>
      <c r="I99" s="10">
        <f t="shared" si="3"/>
        <v>0</v>
      </c>
      <c r="J99" s="5">
        <v>8</v>
      </c>
      <c r="K99" s="10">
        <f t="shared" si="4"/>
        <v>0</v>
      </c>
      <c r="L99" s="20">
        <f t="shared" si="5"/>
        <v>0</v>
      </c>
      <c r="M99" s="21"/>
    </row>
    <row r="100" spans="2:14" s="1" customFormat="1" ht="19.7" customHeight="1" x14ac:dyDescent="0.2">
      <c r="B100" s="5">
        <v>51</v>
      </c>
      <c r="C100" s="6" t="s">
        <v>158</v>
      </c>
      <c r="D100" s="6" t="s">
        <v>159</v>
      </c>
      <c r="E100" s="7" t="s">
        <v>157</v>
      </c>
      <c r="F100" s="6" t="s">
        <v>120</v>
      </c>
      <c r="G100" s="8">
        <v>70</v>
      </c>
      <c r="H100" s="11">
        <v>0</v>
      </c>
      <c r="I100" s="10">
        <f t="shared" si="3"/>
        <v>0</v>
      </c>
      <c r="J100" s="5">
        <v>23</v>
      </c>
      <c r="K100" s="10">
        <f t="shared" si="4"/>
        <v>0</v>
      </c>
      <c r="L100" s="20">
        <f t="shared" si="5"/>
        <v>0</v>
      </c>
      <c r="M100" s="21"/>
    </row>
    <row r="101" spans="2:14" s="1" customFormat="1" ht="19.7" customHeight="1" x14ac:dyDescent="0.2">
      <c r="B101" s="5">
        <v>52</v>
      </c>
      <c r="C101" s="6" t="s">
        <v>160</v>
      </c>
      <c r="D101" s="6" t="s">
        <v>161</v>
      </c>
      <c r="E101" s="7" t="s">
        <v>162</v>
      </c>
      <c r="F101" s="6" t="s">
        <v>120</v>
      </c>
      <c r="G101" s="8">
        <v>30</v>
      </c>
      <c r="H101" s="11">
        <v>0</v>
      </c>
      <c r="I101" s="10">
        <f t="shared" si="3"/>
        <v>0</v>
      </c>
      <c r="J101" s="5">
        <v>8</v>
      </c>
      <c r="K101" s="10">
        <f t="shared" si="4"/>
        <v>0</v>
      </c>
      <c r="L101" s="20">
        <f t="shared" si="5"/>
        <v>0</v>
      </c>
      <c r="M101" s="21"/>
    </row>
    <row r="102" spans="2:14" s="1" customFormat="1" ht="19.7" customHeight="1" x14ac:dyDescent="0.2">
      <c r="B102" s="5">
        <v>53</v>
      </c>
      <c r="C102" s="6" t="s">
        <v>163</v>
      </c>
      <c r="D102" s="6" t="s">
        <v>164</v>
      </c>
      <c r="E102" s="7" t="s">
        <v>165</v>
      </c>
      <c r="F102" s="6" t="s">
        <v>120</v>
      </c>
      <c r="G102" s="8">
        <v>5</v>
      </c>
      <c r="H102" s="11">
        <v>0</v>
      </c>
      <c r="I102" s="10">
        <f t="shared" si="3"/>
        <v>0</v>
      </c>
      <c r="J102" s="5">
        <v>8</v>
      </c>
      <c r="K102" s="10">
        <f t="shared" si="4"/>
        <v>0</v>
      </c>
      <c r="L102" s="20">
        <f t="shared" si="5"/>
        <v>0</v>
      </c>
      <c r="M102" s="21"/>
    </row>
    <row r="103" spans="2:14" s="1" customFormat="1" ht="19.7" customHeight="1" x14ac:dyDescent="0.2">
      <c r="B103" s="5">
        <v>54</v>
      </c>
      <c r="C103" s="6" t="s">
        <v>166</v>
      </c>
      <c r="D103" s="6" t="s">
        <v>167</v>
      </c>
      <c r="E103" s="7" t="s">
        <v>165</v>
      </c>
      <c r="F103" s="6" t="s">
        <v>120</v>
      </c>
      <c r="G103" s="8">
        <v>10</v>
      </c>
      <c r="H103" s="11">
        <v>0</v>
      </c>
      <c r="I103" s="10">
        <f t="shared" si="3"/>
        <v>0</v>
      </c>
      <c r="J103" s="5">
        <v>23</v>
      </c>
      <c r="K103" s="10">
        <f t="shared" si="4"/>
        <v>0</v>
      </c>
      <c r="L103" s="20">
        <f t="shared" si="5"/>
        <v>0</v>
      </c>
      <c r="M103" s="21"/>
    </row>
    <row r="104" spans="2:14" s="1" customFormat="1" ht="19.7" customHeight="1" x14ac:dyDescent="0.2">
      <c r="B104" s="5">
        <v>55</v>
      </c>
      <c r="C104" s="6" t="s">
        <v>168</v>
      </c>
      <c r="D104" s="6" t="s">
        <v>169</v>
      </c>
      <c r="E104" s="7" t="s">
        <v>170</v>
      </c>
      <c r="F104" s="6" t="s">
        <v>120</v>
      </c>
      <c r="G104" s="8">
        <v>25</v>
      </c>
      <c r="H104" s="11">
        <v>0</v>
      </c>
      <c r="I104" s="10">
        <f t="shared" si="3"/>
        <v>0</v>
      </c>
      <c r="J104" s="5">
        <v>8</v>
      </c>
      <c r="K104" s="10">
        <f t="shared" si="4"/>
        <v>0</v>
      </c>
      <c r="L104" s="20">
        <f t="shared" si="5"/>
        <v>0</v>
      </c>
      <c r="M104" s="21"/>
    </row>
    <row r="105" spans="2:14" s="1" customFormat="1" ht="19.7" customHeight="1" x14ac:dyDescent="0.2">
      <c r="B105" s="5">
        <v>56</v>
      </c>
      <c r="C105" s="6" t="s">
        <v>171</v>
      </c>
      <c r="D105" s="6" t="s">
        <v>172</v>
      </c>
      <c r="E105" s="7" t="s">
        <v>173</v>
      </c>
      <c r="F105" s="6" t="s">
        <v>120</v>
      </c>
      <c r="G105" s="8">
        <v>166</v>
      </c>
      <c r="H105" s="11">
        <v>0</v>
      </c>
      <c r="I105" s="10">
        <f t="shared" si="3"/>
        <v>0</v>
      </c>
      <c r="J105" s="5">
        <v>8</v>
      </c>
      <c r="K105" s="10">
        <f t="shared" si="4"/>
        <v>0</v>
      </c>
      <c r="L105" s="20">
        <f t="shared" si="5"/>
        <v>0</v>
      </c>
      <c r="M105" s="21"/>
    </row>
    <row r="106" spans="2:14" s="1" customFormat="1" ht="19.7" customHeight="1" x14ac:dyDescent="0.2">
      <c r="B106" s="5">
        <v>57</v>
      </c>
      <c r="C106" s="6" t="s">
        <v>174</v>
      </c>
      <c r="D106" s="6" t="s">
        <v>175</v>
      </c>
      <c r="E106" s="7" t="s">
        <v>173</v>
      </c>
      <c r="F106" s="6" t="s">
        <v>120</v>
      </c>
      <c r="G106" s="8">
        <v>8</v>
      </c>
      <c r="H106" s="11">
        <v>0</v>
      </c>
      <c r="I106" s="10">
        <f t="shared" si="3"/>
        <v>0</v>
      </c>
      <c r="J106" s="5">
        <v>23</v>
      </c>
      <c r="K106" s="10">
        <f t="shared" si="4"/>
        <v>0</v>
      </c>
      <c r="L106" s="20">
        <f t="shared" si="5"/>
        <v>0</v>
      </c>
      <c r="M106" s="21"/>
    </row>
    <row r="107" spans="2:14" s="1" customFormat="1" ht="55.9" customHeight="1" x14ac:dyDescent="0.2"/>
    <row r="108" spans="2:14" s="1" customFormat="1" ht="21.4" customHeight="1" x14ac:dyDescent="0.2">
      <c r="B108" s="15" t="s">
        <v>176</v>
      </c>
      <c r="C108" s="15"/>
      <c r="D108" s="15"/>
      <c r="E108" s="15"/>
      <c r="F108" s="29">
        <f>ROUND(I32+I37+I42+I47+I52+I55+I56+I57+I58+I59+I60+I61+I62+I63+I64+I65+I66+I67+I68+I69+I70+I71+I72+I73+I74+I75+I76+I77+I78+I79+I80+I81+I82+I83+I84+I85+I86+I87+I88+I89+I90+I91+I92+I93+I94+I95+I96+I97+I98+I99+I100+I101+I102+I103+I104+I105+I106,2)</f>
        <v>0</v>
      </c>
      <c r="G108" s="30"/>
      <c r="H108" s="30"/>
      <c r="I108" s="30"/>
      <c r="J108" s="30"/>
      <c r="K108" s="30"/>
      <c r="L108" s="30"/>
      <c r="M108" s="31"/>
    </row>
    <row r="109" spans="2:14" s="1" customFormat="1" ht="21.4" customHeight="1" x14ac:dyDescent="0.2">
      <c r="B109" s="15" t="s">
        <v>177</v>
      </c>
      <c r="C109" s="15"/>
      <c r="D109" s="15"/>
      <c r="E109" s="15"/>
      <c r="F109" s="32">
        <f>ROUND(L32+L37+L42+L47+L52+L55+L56+L57+L58+L59+L60+L61+L62+L63+L64+L65+L66+L67+L68+L69+L70+L71+L72+L73+L74+L75+L76+L77+L78+L79+L80+L81+L82+L83+L84+L85+L86+L87+L88+L89+L90+L91+L92+L93+L94+L95+L96+L97+L98+L99+L100+L101+L102+L103+L104+L105+L106,2)</f>
        <v>0</v>
      </c>
      <c r="G109" s="33"/>
      <c r="H109" s="33"/>
      <c r="I109" s="33"/>
      <c r="J109" s="33"/>
      <c r="K109" s="33"/>
      <c r="L109" s="33"/>
      <c r="M109" s="34"/>
    </row>
    <row r="110" spans="2:14" s="1" customFormat="1" ht="11.1" customHeight="1" x14ac:dyDescent="0.2"/>
    <row r="111" spans="2:14" s="1" customFormat="1" ht="80.099999999999994" customHeight="1" x14ac:dyDescent="0.2">
      <c r="B111" s="16" t="s">
        <v>196</v>
      </c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</row>
    <row r="112" spans="2:14" s="1" customFormat="1" ht="2.65" customHeight="1" x14ac:dyDescent="0.2"/>
    <row r="113" spans="2:14" s="1" customFormat="1" ht="110.1" customHeight="1" x14ac:dyDescent="0.2">
      <c r="B113" s="16" t="s">
        <v>197</v>
      </c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</row>
    <row r="114" spans="2:14" s="1" customFormat="1" ht="5.25" customHeight="1" x14ac:dyDescent="0.2"/>
    <row r="115" spans="2:14" s="1" customFormat="1" ht="110.1" customHeight="1" x14ac:dyDescent="0.2">
      <c r="B115" s="17" t="s">
        <v>198</v>
      </c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</row>
    <row r="116" spans="2:14" s="1" customFormat="1" ht="5.25" customHeight="1" x14ac:dyDescent="0.2"/>
    <row r="117" spans="2:14" s="1" customFormat="1" ht="37.9" customHeight="1" x14ac:dyDescent="0.2">
      <c r="B117" s="18" t="s">
        <v>178</v>
      </c>
      <c r="C117" s="18"/>
      <c r="D117" s="18"/>
      <c r="E117" s="18"/>
      <c r="F117" s="35" t="s">
        <v>179</v>
      </c>
      <c r="G117" s="35"/>
      <c r="H117" s="35"/>
      <c r="I117" s="35"/>
      <c r="J117" s="35"/>
      <c r="K117" s="35"/>
      <c r="L117" s="35"/>
    </row>
    <row r="118" spans="2:14" s="1" customFormat="1" ht="28.7" customHeight="1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</row>
    <row r="119" spans="2:14" s="1" customFormat="1" ht="28.7" customHeight="1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</row>
    <row r="120" spans="2:14" s="1" customFormat="1" ht="28.7" customHeight="1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</row>
    <row r="121" spans="2:14" s="1" customFormat="1" ht="28.7" customHeight="1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</row>
    <row r="122" spans="2:14" s="1" customFormat="1" ht="2.65" customHeight="1" x14ac:dyDescent="0.2"/>
    <row r="123" spans="2:14" s="1" customFormat="1" ht="203.1" customHeight="1" x14ac:dyDescent="0.2">
      <c r="B123" s="16" t="s">
        <v>199</v>
      </c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</row>
    <row r="124" spans="2:14" s="1" customFormat="1" ht="2.65" customHeight="1" x14ac:dyDescent="0.2"/>
    <row r="125" spans="2:14" s="1" customFormat="1" ht="36.950000000000003" customHeight="1" x14ac:dyDescent="0.2">
      <c r="B125" s="22" t="s">
        <v>200</v>
      </c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</row>
    <row r="126" spans="2:14" s="1" customFormat="1" ht="2.65" customHeight="1" x14ac:dyDescent="0.2"/>
    <row r="127" spans="2:14" s="1" customFormat="1" ht="37.9" customHeight="1" x14ac:dyDescent="0.2">
      <c r="B127" s="18" t="s">
        <v>180</v>
      </c>
      <c r="C127" s="18"/>
      <c r="D127" s="18"/>
      <c r="E127" s="18"/>
      <c r="F127" s="26" t="s">
        <v>181</v>
      </c>
      <c r="G127" s="26"/>
      <c r="H127" s="26"/>
      <c r="I127" s="26"/>
      <c r="J127" s="26"/>
      <c r="K127" s="26"/>
      <c r="L127" s="26"/>
    </row>
    <row r="128" spans="2:14" s="1" customFormat="1" ht="28.7" customHeight="1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</row>
    <row r="129" spans="2:14" s="1" customFormat="1" ht="28.7" customHeight="1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</row>
    <row r="130" spans="2:14" s="1" customFormat="1" ht="28.7" customHeight="1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</row>
    <row r="131" spans="2:14" s="1" customFormat="1" ht="28.7" customHeight="1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</row>
    <row r="132" spans="2:14" s="1" customFormat="1" ht="2.65" customHeight="1" x14ac:dyDescent="0.2"/>
    <row r="133" spans="2:14" s="1" customFormat="1" ht="159.94999999999999" customHeight="1" x14ac:dyDescent="0.2">
      <c r="B133" s="16" t="s">
        <v>201</v>
      </c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</row>
    <row r="134" spans="2:14" s="1" customFormat="1" ht="2.65" customHeight="1" x14ac:dyDescent="0.2"/>
    <row r="135" spans="2:14" s="1" customFormat="1" ht="54.95" customHeight="1" x14ac:dyDescent="0.2">
      <c r="B135" s="16" t="s">
        <v>202</v>
      </c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</row>
    <row r="136" spans="2:14" s="1" customFormat="1" ht="2.65" customHeight="1" x14ac:dyDescent="0.2"/>
    <row r="137" spans="2:14" s="1" customFormat="1" ht="60" customHeight="1" x14ac:dyDescent="0.2">
      <c r="B137" s="17" t="s">
        <v>203</v>
      </c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</row>
    <row r="138" spans="2:14" s="1" customFormat="1" ht="2.65" customHeight="1" x14ac:dyDescent="0.2"/>
    <row r="139" spans="2:14" s="1" customFormat="1" ht="48" customHeight="1" x14ac:dyDescent="0.2">
      <c r="B139" s="17" t="s">
        <v>204</v>
      </c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</row>
    <row r="140" spans="2:14" s="1" customFormat="1" ht="2.65" customHeight="1" x14ac:dyDescent="0.2"/>
    <row r="141" spans="2:14" s="1" customFormat="1" ht="125.1" customHeight="1" x14ac:dyDescent="0.2">
      <c r="B141" s="16" t="s">
        <v>205</v>
      </c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</row>
    <row r="142" spans="2:14" s="1" customFormat="1" ht="2.65" customHeight="1" x14ac:dyDescent="0.2"/>
    <row r="143" spans="2:14" s="1" customFormat="1" ht="84.95" customHeight="1" x14ac:dyDescent="0.2">
      <c r="B143" s="16" t="s">
        <v>206</v>
      </c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</row>
    <row r="144" spans="2:14" s="1" customFormat="1" ht="86.85" customHeight="1" x14ac:dyDescent="0.2"/>
    <row r="145" spans="2:10" s="1" customFormat="1" ht="17.649999999999999" customHeight="1" x14ac:dyDescent="0.2">
      <c r="I145" s="37" t="s">
        <v>207</v>
      </c>
      <c r="J145" s="37"/>
    </row>
    <row r="146" spans="2:10" s="1" customFormat="1" ht="145.15" customHeight="1" x14ac:dyDescent="0.2"/>
    <row r="147" spans="2:10" s="1" customFormat="1" ht="81.599999999999994" customHeight="1" x14ac:dyDescent="0.2">
      <c r="B147" s="23" t="s">
        <v>208</v>
      </c>
      <c r="C147" s="23"/>
      <c r="D147" s="23"/>
      <c r="E147" s="23"/>
      <c r="F147" s="23"/>
      <c r="G147" s="23"/>
      <c r="H147" s="23"/>
      <c r="I147" s="23"/>
      <c r="J147" s="23"/>
    </row>
  </sheetData>
  <mergeCells count="121">
    <mergeCell ref="L55:M55"/>
    <mergeCell ref="L56:M56"/>
    <mergeCell ref="L57:M57"/>
    <mergeCell ref="L58:M58"/>
    <mergeCell ref="L97:M97"/>
    <mergeCell ref="L98:M98"/>
    <mergeCell ref="L99:M99"/>
    <mergeCell ref="L88:M88"/>
    <mergeCell ref="L89:M89"/>
    <mergeCell ref="L90:M90"/>
    <mergeCell ref="L91:M91"/>
    <mergeCell ref="L92:M92"/>
    <mergeCell ref="L93:M93"/>
    <mergeCell ref="L94:M94"/>
    <mergeCell ref="L95:M95"/>
    <mergeCell ref="L96:M96"/>
    <mergeCell ref="L69:M69"/>
    <mergeCell ref="L70:M70"/>
    <mergeCell ref="L71:M71"/>
    <mergeCell ref="L72:M72"/>
    <mergeCell ref="I145:J145"/>
    <mergeCell ref="I2:O2"/>
    <mergeCell ref="L100:M100"/>
    <mergeCell ref="L101:M101"/>
    <mergeCell ref="L102:M102"/>
    <mergeCell ref="L103:M103"/>
    <mergeCell ref="L104:M104"/>
    <mergeCell ref="L105:M105"/>
    <mergeCell ref="L106:M106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B133:N133"/>
    <mergeCell ref="B135:N135"/>
    <mergeCell ref="B137:N137"/>
    <mergeCell ref="B139:N139"/>
    <mergeCell ref="B141:N141"/>
    <mergeCell ref="B143:N143"/>
    <mergeCell ref="B147:J147"/>
    <mergeCell ref="B24:L24"/>
    <mergeCell ref="B26:L26"/>
    <mergeCell ref="B29:K29"/>
    <mergeCell ref="B34:K34"/>
    <mergeCell ref="B39:K39"/>
    <mergeCell ref="F118:L118"/>
    <mergeCell ref="F119:L119"/>
    <mergeCell ref="F120:L120"/>
    <mergeCell ref="F121:L121"/>
    <mergeCell ref="F127:L127"/>
    <mergeCell ref="F128:L128"/>
    <mergeCell ref="F129:L129"/>
    <mergeCell ref="F130:L130"/>
    <mergeCell ref="B44:K44"/>
    <mergeCell ref="B49:K49"/>
    <mergeCell ref="F108:M108"/>
    <mergeCell ref="F109:M109"/>
    <mergeCell ref="B120:E120"/>
    <mergeCell ref="B121:E121"/>
    <mergeCell ref="B123:N123"/>
    <mergeCell ref="B125:N125"/>
    <mergeCell ref="B127:E127"/>
    <mergeCell ref="B128:E128"/>
    <mergeCell ref="B129:E129"/>
    <mergeCell ref="B130:E130"/>
    <mergeCell ref="B131:E131"/>
    <mergeCell ref="F131:L131"/>
    <mergeCell ref="B109:E109"/>
    <mergeCell ref="B111:N111"/>
    <mergeCell ref="B113:N113"/>
    <mergeCell ref="B115:N115"/>
    <mergeCell ref="B117:E117"/>
    <mergeCell ref="B118:E118"/>
    <mergeCell ref="B119:E119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F117:L117"/>
    <mergeCell ref="B16:I16"/>
    <mergeCell ref="B18:I18"/>
    <mergeCell ref="B20:I20"/>
    <mergeCell ref="B22:I22"/>
    <mergeCell ref="B3:E3"/>
    <mergeCell ref="B5:E5"/>
    <mergeCell ref="B7:E7"/>
    <mergeCell ref="B10:D11"/>
    <mergeCell ref="B108:E108"/>
    <mergeCell ref="B4:D4"/>
    <mergeCell ref="B6:D6"/>
    <mergeCell ref="B8:D8"/>
    <mergeCell ref="E14:G14"/>
    <mergeCell ref="G11:N12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1222 N.Żołędowo Tomasz Zamojski</cp:lastModifiedBy>
  <dcterms:created xsi:type="dcterms:W3CDTF">2024-11-04T19:11:37Z</dcterms:created>
  <dcterms:modified xsi:type="dcterms:W3CDTF">2024-11-04T19:19:19Z</dcterms:modified>
</cp:coreProperties>
</file>